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INDICATORI_SINTETICI" sheetId="1" r:id="rId1"/>
    <sheet name="INDICATORI_ANALITICI_ENTRATA" sheetId="2" r:id="rId2"/>
    <sheet name="INDICATORI_ANALITICI_USCITA" sheetId="3" r:id="rId3"/>
    <sheet name="QUADRO_SINOTTICO" sheetId="4" r:id="rId4"/>
    <sheet name="Foglio1" sheetId="5" r:id="rId5"/>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<sst xmlns="http://schemas.openxmlformats.org/spreadsheetml/2006/main" count="842" uniqueCount="611">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</sst>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
    <numFmt numFmtId="171" formatCode="00"/>
    <numFmt numFmtId="172"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70" fontId="0" fillId="0" borderId="10" xfId="0" applyNumberFormat="1" applyFill="1" applyBorder="1" applyAlignment="1" applyProtection="1">
      <alignment horizontal="center" vertical="center" wrapText="1"/>
      <protection locked="0"/>
    </xf>
    <xf numFmtId="170"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70"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70"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71"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70" fontId="23" fillId="0" borderId="14" xfId="0" applyNumberFormat="1" applyFont="1" applyFill="1" applyBorder="1" applyAlignment="1" applyProtection="1">
      <alignment horizontal="center" vertical="top"/>
      <protection locked="0"/>
    </xf>
    <xf numFmtId="172"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70" fontId="23" fillId="0" borderId="10" xfId="0" applyNumberFormat="1" applyFont="1" applyFill="1" applyBorder="1" applyAlignment="1" applyProtection="1">
      <alignment horizontal="center" vertical="center" wrapText="1"/>
      <protection/>
    </xf>
    <xf numFmtId="170"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20" fillId="0" borderId="16"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44">
      <selection activeCell="C54" sqref="C54"/>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100" t="s">
        <v>12</v>
      </c>
      <c r="D8" s="100"/>
      <c r="E8" s="100"/>
      <c r="F8" s="100"/>
      <c r="G8" s="100"/>
    </row>
    <row r="9" spans="1:7" ht="90.75" customHeight="1">
      <c r="A9" s="2" t="s">
        <v>13</v>
      </c>
      <c r="B9" s="7" t="s">
        <v>13</v>
      </c>
      <c r="C9" s="8" t="s">
        <v>14</v>
      </c>
      <c r="D9" s="8" t="s">
        <v>15</v>
      </c>
      <c r="E9" s="9">
        <v>36.46</v>
      </c>
      <c r="F9" s="10">
        <v>35.21</v>
      </c>
      <c r="G9" s="9">
        <v>33.77</v>
      </c>
    </row>
    <row r="10" spans="2:7" ht="15.75" customHeight="1">
      <c r="B10" s="6">
        <v>2</v>
      </c>
      <c r="C10" s="100" t="s">
        <v>16</v>
      </c>
      <c r="D10" s="100"/>
      <c r="E10" s="100"/>
      <c r="F10" s="100"/>
      <c r="G10" s="100"/>
    </row>
    <row r="11" spans="1:7" ht="38.25">
      <c r="A11" s="2" t="s">
        <v>17</v>
      </c>
      <c r="B11" s="7" t="s">
        <v>17</v>
      </c>
      <c r="C11" s="8" t="s">
        <v>18</v>
      </c>
      <c r="D11" s="8" t="s">
        <v>19</v>
      </c>
      <c r="E11" s="9">
        <v>102.22</v>
      </c>
      <c r="F11" s="9">
        <v>98.85000000000001</v>
      </c>
      <c r="G11" s="9">
        <v>99.98</v>
      </c>
    </row>
    <row r="12" spans="1:7" ht="38.25">
      <c r="A12" s="2" t="s">
        <v>20</v>
      </c>
      <c r="B12" s="7" t="s">
        <v>20</v>
      </c>
      <c r="C12" s="8" t="s">
        <v>21</v>
      </c>
      <c r="D12" s="8" t="s">
        <v>22</v>
      </c>
      <c r="E12" s="9">
        <v>77.7</v>
      </c>
      <c r="F12" s="9">
        <v>0</v>
      </c>
      <c r="G12" s="9">
        <v>0</v>
      </c>
    </row>
    <row r="13" spans="1:7" ht="63.75">
      <c r="A13" s="2" t="s">
        <v>23</v>
      </c>
      <c r="B13" s="7" t="s">
        <v>23</v>
      </c>
      <c r="C13" s="8" t="s">
        <v>24</v>
      </c>
      <c r="D13" s="8" t="s">
        <v>25</v>
      </c>
      <c r="E13" s="9">
        <v>69.73</v>
      </c>
      <c r="F13" s="9">
        <v>67.43</v>
      </c>
      <c r="G13" s="9">
        <v>68.2</v>
      </c>
    </row>
    <row r="14" spans="1:7" ht="63.75">
      <c r="A14" s="2" t="s">
        <v>26</v>
      </c>
      <c r="B14" s="7" t="s">
        <v>26</v>
      </c>
      <c r="C14" s="8" t="s">
        <v>27</v>
      </c>
      <c r="D14" s="8" t="s">
        <v>28</v>
      </c>
      <c r="E14" s="9">
        <v>51.43</v>
      </c>
      <c r="F14" s="9">
        <v>0</v>
      </c>
      <c r="G14" s="9">
        <v>0</v>
      </c>
    </row>
    <row r="15" spans="2:7" ht="15.75" customHeight="1">
      <c r="B15" s="11">
        <v>3</v>
      </c>
      <c r="C15" s="101" t="s">
        <v>29</v>
      </c>
      <c r="D15" s="101"/>
      <c r="E15" s="101"/>
      <c r="F15" s="101"/>
      <c r="G15" s="101"/>
    </row>
    <row r="16" spans="1:7" ht="102">
      <c r="A16" s="2" t="s">
        <v>30</v>
      </c>
      <c r="B16" s="7" t="s">
        <v>30</v>
      </c>
      <c r="C16" s="8" t="s">
        <v>31</v>
      </c>
      <c r="D16" s="8" t="s">
        <v>32</v>
      </c>
      <c r="E16" s="9">
        <v>25.16</v>
      </c>
      <c r="F16" s="9">
        <v>25.81</v>
      </c>
      <c r="G16" s="9">
        <v>25</v>
      </c>
    </row>
    <row r="17" spans="1:7" ht="89.25">
      <c r="A17" s="2" t="s">
        <v>33</v>
      </c>
      <c r="B17" s="7" t="s">
        <v>33</v>
      </c>
      <c r="C17" s="8" t="s">
        <v>34</v>
      </c>
      <c r="D17" s="8"/>
      <c r="E17" s="9">
        <v>4.47</v>
      </c>
      <c r="F17" s="9">
        <v>4.47</v>
      </c>
      <c r="G17" s="9">
        <v>-0.88</v>
      </c>
    </row>
    <row r="18" spans="1:7" ht="102">
      <c r="A18" s="2" t="s">
        <v>35</v>
      </c>
      <c r="B18" s="7" t="s">
        <v>35</v>
      </c>
      <c r="C18" s="8" t="s">
        <v>36</v>
      </c>
      <c r="D18" s="8" t="s">
        <v>37</v>
      </c>
      <c r="E18" s="9">
        <v>7.53</v>
      </c>
      <c r="F18" s="9">
        <v>6.67</v>
      </c>
      <c r="G18" s="9">
        <v>7.04</v>
      </c>
    </row>
    <row r="19" spans="1:7" ht="89.25">
      <c r="A19" s="2" t="s">
        <v>38</v>
      </c>
      <c r="B19" s="7" t="s">
        <v>38</v>
      </c>
      <c r="C19" s="8" t="s">
        <v>39</v>
      </c>
      <c r="D19" s="8" t="s">
        <v>40</v>
      </c>
      <c r="E19" s="9">
        <v>363.8757</v>
      </c>
      <c r="F19" s="9">
        <v>363.8757</v>
      </c>
      <c r="G19" s="9">
        <v>344.5562</v>
      </c>
    </row>
    <row r="20" spans="2:7" ht="15.75" customHeight="1">
      <c r="B20" s="11">
        <v>4</v>
      </c>
      <c r="C20" s="101" t="s">
        <v>41</v>
      </c>
      <c r="D20" s="101"/>
      <c r="E20" s="101"/>
      <c r="F20" s="101"/>
      <c r="G20" s="101"/>
    </row>
    <row r="21" spans="1:7" ht="89.25">
      <c r="A21" s="2" t="s">
        <v>42</v>
      </c>
      <c r="B21" s="7" t="s">
        <v>42</v>
      </c>
      <c r="C21" s="8" t="s">
        <v>43</v>
      </c>
      <c r="D21" s="8" t="s">
        <v>44</v>
      </c>
      <c r="E21" s="9">
        <v>15.310000000000002</v>
      </c>
      <c r="F21" s="9">
        <v>15.7</v>
      </c>
      <c r="G21" s="9">
        <v>15.840000000000002</v>
      </c>
    </row>
    <row r="22" spans="2:7" ht="15.75" customHeight="1">
      <c r="B22" s="11">
        <v>5</v>
      </c>
      <c r="C22" s="101" t="s">
        <v>45</v>
      </c>
      <c r="D22" s="101"/>
      <c r="E22" s="101"/>
      <c r="F22" s="101"/>
      <c r="G22" s="101"/>
    </row>
    <row r="23" spans="1:7" ht="38.25">
      <c r="A23" s="2" t="s">
        <v>46</v>
      </c>
      <c r="B23" s="7" t="s">
        <v>46</v>
      </c>
      <c r="C23" s="8" t="s">
        <v>47</v>
      </c>
      <c r="D23" s="8" t="s">
        <v>48</v>
      </c>
      <c r="E23" s="9">
        <v>5.29</v>
      </c>
      <c r="F23" s="9">
        <v>4.89</v>
      </c>
      <c r="G23" s="9">
        <v>4.74</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72.69</v>
      </c>
      <c r="F27" s="9">
        <v>24.79</v>
      </c>
      <c r="G27" s="9">
        <v>26.47</v>
      </c>
    </row>
    <row r="28" spans="1:7" ht="63.75">
      <c r="A28" s="2" t="s">
        <v>59</v>
      </c>
      <c r="B28" s="7" t="s">
        <v>59</v>
      </c>
      <c r="C28" s="8" t="s">
        <v>60</v>
      </c>
      <c r="D28" s="8" t="s">
        <v>61</v>
      </c>
      <c r="E28" s="9">
        <v>3518.0594</v>
      </c>
      <c r="F28" s="9">
        <v>464.497</v>
      </c>
      <c r="G28" s="9">
        <v>502.9586</v>
      </c>
    </row>
    <row r="29" spans="1:7" ht="63.75">
      <c r="A29" s="2" t="s">
        <v>62</v>
      </c>
      <c r="B29" s="7" t="s">
        <v>62</v>
      </c>
      <c r="C29" s="8" t="s">
        <v>63</v>
      </c>
      <c r="D29" s="8" t="s">
        <v>64</v>
      </c>
      <c r="E29" s="9">
        <v>330.6303</v>
      </c>
      <c r="F29" s="9">
        <v>0</v>
      </c>
      <c r="G29" s="9">
        <v>0</v>
      </c>
    </row>
    <row r="30" spans="1:7" ht="76.5">
      <c r="A30" s="2" t="s">
        <v>65</v>
      </c>
      <c r="B30" s="7" t="s">
        <v>65</v>
      </c>
      <c r="C30" s="8" t="s">
        <v>66</v>
      </c>
      <c r="D30" s="8" t="s">
        <v>67</v>
      </c>
      <c r="E30" s="9">
        <v>3848.6897</v>
      </c>
      <c r="F30" s="9">
        <v>464.497</v>
      </c>
      <c r="G30" s="9">
        <v>502.9586</v>
      </c>
    </row>
    <row r="31" spans="1:7" ht="51">
      <c r="A31" s="2" t="s">
        <v>68</v>
      </c>
      <c r="B31" s="7" t="s">
        <v>68</v>
      </c>
      <c r="C31" s="8" t="s">
        <v>69</v>
      </c>
      <c r="D31" s="8" t="s">
        <v>70</v>
      </c>
      <c r="E31" s="9">
        <v>-0.38999999999999996</v>
      </c>
      <c r="F31" s="9">
        <v>15.379999999999999</v>
      </c>
      <c r="G31" s="9">
        <v>13.25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100</v>
      </c>
      <c r="F35" s="9">
        <v>0</v>
      </c>
      <c r="G35" s="9">
        <v>0</v>
      </c>
    </row>
    <row r="36" spans="1:7" ht="229.5">
      <c r="A36" s="2" t="s">
        <v>81</v>
      </c>
      <c r="B36" s="7" t="s">
        <v>81</v>
      </c>
      <c r="C36" s="8" t="s">
        <v>82</v>
      </c>
      <c r="D36" s="8" t="s">
        <v>83</v>
      </c>
      <c r="E36" s="9">
        <v>90.29</v>
      </c>
      <c r="F36" s="9">
        <v>0</v>
      </c>
      <c r="G36" s="9">
        <v>0</v>
      </c>
    </row>
    <row r="37" spans="2:7" ht="16.5">
      <c r="B37" s="13">
        <v>8</v>
      </c>
      <c r="C37" s="14" t="s">
        <v>84</v>
      </c>
      <c r="D37" s="15"/>
      <c r="E37" s="15"/>
      <c r="F37" s="15"/>
      <c r="G37" s="16"/>
    </row>
    <row r="38" spans="1:7" ht="25.5">
      <c r="A38" s="2" t="s">
        <v>85</v>
      </c>
      <c r="B38" s="7" t="s">
        <v>85</v>
      </c>
      <c r="C38" s="8" t="s">
        <v>86</v>
      </c>
      <c r="D38" s="8" t="s">
        <v>87</v>
      </c>
      <c r="E38" s="9">
        <v>4.38</v>
      </c>
      <c r="F38" s="9">
        <v>4.51</v>
      </c>
      <c r="G38" s="9">
        <v>4.2700000000000005</v>
      </c>
    </row>
    <row r="39" spans="1:7" ht="165.75">
      <c r="A39" s="2" t="s">
        <v>88</v>
      </c>
      <c r="B39" s="7" t="s">
        <v>88</v>
      </c>
      <c r="C39" s="8" t="s">
        <v>89</v>
      </c>
      <c r="D39" s="8" t="s">
        <v>90</v>
      </c>
      <c r="E39" s="9">
        <v>11.37</v>
      </c>
      <c r="F39" s="9">
        <v>10.94</v>
      </c>
      <c r="G39" s="9">
        <v>10.530000000000001</v>
      </c>
    </row>
    <row r="40" spans="1:7" ht="51">
      <c r="A40" s="2" t="s">
        <v>91</v>
      </c>
      <c r="B40" s="7" t="s">
        <v>91</v>
      </c>
      <c r="C40" s="8" t="s">
        <v>92</v>
      </c>
      <c r="D40" s="8" t="s">
        <v>93</v>
      </c>
      <c r="E40" s="9">
        <v>-25.5843</v>
      </c>
      <c r="F40" s="9">
        <v>0</v>
      </c>
      <c r="G40" s="9">
        <v>0</v>
      </c>
    </row>
    <row r="41" spans="2:7" ht="12.75" customHeight="1">
      <c r="B41" s="13">
        <v>9</v>
      </c>
      <c r="C41" s="102" t="s">
        <v>94</v>
      </c>
      <c r="D41" s="102"/>
      <c r="E41" s="102"/>
      <c r="F41" s="102"/>
      <c r="G41" s="102"/>
    </row>
    <row r="42" spans="1:7" ht="25.5">
      <c r="A42" s="2" t="s">
        <v>95</v>
      </c>
      <c r="B42" s="7" t="s">
        <v>95</v>
      </c>
      <c r="C42" s="8" t="s">
        <v>96</v>
      </c>
      <c r="D42" s="8" t="s">
        <v>97</v>
      </c>
      <c r="E42" s="9">
        <v>9.25</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48.16</v>
      </c>
      <c r="F44" s="9">
        <v>0</v>
      </c>
      <c r="G44" s="9">
        <v>0</v>
      </c>
    </row>
    <row r="45" spans="1:7" ht="25.5">
      <c r="A45" s="2" t="s">
        <v>104</v>
      </c>
      <c r="B45" s="7" t="s">
        <v>104</v>
      </c>
      <c r="C45" s="8" t="s">
        <v>105</v>
      </c>
      <c r="D45" s="8" t="s">
        <v>106</v>
      </c>
      <c r="E45" s="9">
        <v>42.58</v>
      </c>
      <c r="F45" s="9">
        <v>0</v>
      </c>
      <c r="G45" s="9">
        <v>0</v>
      </c>
    </row>
    <row r="46" spans="2:7" ht="16.5" customHeight="1">
      <c r="B46" s="13">
        <v>10</v>
      </c>
      <c r="C46" s="102" t="s">
        <v>107</v>
      </c>
      <c r="D46" s="102"/>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56.68</v>
      </c>
      <c r="F53" s="9">
        <v>54.81</v>
      </c>
      <c r="G53" s="9">
        <v>55.44</v>
      </c>
    </row>
    <row r="54" spans="1:7" ht="63.75">
      <c r="A54" s="2" t="s">
        <v>125</v>
      </c>
      <c r="B54" s="7" t="s">
        <v>125</v>
      </c>
      <c r="C54" s="8" t="s">
        <v>126</v>
      </c>
      <c r="D54" s="8" t="s">
        <v>127</v>
      </c>
      <c r="E54" s="9">
        <v>56.10000000000001</v>
      </c>
      <c r="F54" s="9">
        <v>57.550000000000004</v>
      </c>
      <c r="G54" s="9">
        <v>58.040000000000006</v>
      </c>
    </row>
    <row r="55" spans="2:7" ht="51" customHeight="1">
      <c r="B55" s="103" t="s">
        <v>128</v>
      </c>
      <c r="C55" s="103"/>
      <c r="D55" s="103"/>
      <c r="E55" s="103"/>
      <c r="F55" s="103"/>
      <c r="G55" s="103"/>
    </row>
    <row r="56" spans="2:7" ht="41.25" customHeight="1">
      <c r="B56" s="99" t="s">
        <v>129</v>
      </c>
      <c r="C56" s="99"/>
      <c r="D56" s="99"/>
      <c r="E56" s="99"/>
      <c r="F56" s="99"/>
      <c r="G56" s="99"/>
    </row>
    <row r="57" spans="2:7" ht="26.25" customHeight="1">
      <c r="B57" s="99" t="s">
        <v>130</v>
      </c>
      <c r="C57" s="99"/>
      <c r="D57" s="99"/>
      <c r="E57" s="99"/>
      <c r="F57" s="99"/>
      <c r="G57" s="99"/>
    </row>
    <row r="58" spans="2:7" ht="71.25" customHeight="1">
      <c r="B58" s="99" t="s">
        <v>131</v>
      </c>
      <c r="C58" s="99"/>
      <c r="D58" s="99"/>
      <c r="E58" s="99"/>
      <c r="F58" s="99"/>
      <c r="G58" s="99"/>
    </row>
    <row r="59" spans="2:7" ht="12.75" customHeight="1">
      <c r="B59" s="99" t="s">
        <v>132</v>
      </c>
      <c r="C59" s="99"/>
      <c r="D59" s="99"/>
      <c r="E59" s="99"/>
      <c r="F59" s="99"/>
      <c r="G59" s="99"/>
    </row>
    <row r="60" spans="2:7" ht="27.75" customHeight="1">
      <c r="B60" s="99" t="s">
        <v>133</v>
      </c>
      <c r="C60" s="99"/>
      <c r="D60" s="99"/>
      <c r="E60" s="99"/>
      <c r="F60" s="99"/>
      <c r="G60" s="99"/>
    </row>
    <row r="61" spans="2:7" ht="27.75" customHeight="1">
      <c r="B61" s="99" t="s">
        <v>134</v>
      </c>
      <c r="C61" s="99"/>
      <c r="D61" s="99"/>
      <c r="E61" s="99"/>
      <c r="F61" s="99"/>
      <c r="G61" s="99"/>
    </row>
    <row r="62" spans="2:7" ht="29.25" customHeight="1">
      <c r="B62" s="99" t="s">
        <v>135</v>
      </c>
      <c r="C62" s="99"/>
      <c r="D62" s="99"/>
      <c r="E62" s="99"/>
      <c r="F62" s="99"/>
      <c r="G62" s="99"/>
    </row>
    <row r="63" spans="2:7" ht="30" customHeight="1">
      <c r="B63" s="99" t="s">
        <v>136</v>
      </c>
      <c r="C63" s="99"/>
      <c r="D63" s="99"/>
      <c r="E63" s="99"/>
      <c r="F63" s="99"/>
      <c r="G63" s="99"/>
    </row>
    <row r="64" spans="2:7" ht="32.25" customHeight="1">
      <c r="B64" s="99" t="s">
        <v>137</v>
      </c>
      <c r="C64" s="99"/>
      <c r="D64" s="99"/>
      <c r="E64" s="99"/>
      <c r="F64" s="99"/>
      <c r="G64" s="99"/>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tabSelected="1"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6" t="s">
        <v>5</v>
      </c>
      <c r="C3" s="106"/>
      <c r="D3" s="106"/>
      <c r="E3" s="106"/>
      <c r="F3" s="106"/>
      <c r="G3" s="106"/>
      <c r="H3" s="106"/>
      <c r="I3" s="106"/>
    </row>
    <row r="4" spans="1:9" ht="15" customHeight="1">
      <c r="A4" s="2" t="s">
        <v>6</v>
      </c>
      <c r="B4" s="94" t="s">
        <v>598</v>
      </c>
      <c r="C4" s="94"/>
      <c r="D4" s="94"/>
      <c r="E4" s="94"/>
      <c r="F4" s="94"/>
      <c r="G4" s="94"/>
      <c r="H4" s="94"/>
      <c r="I4" s="94"/>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14.533</v>
      </c>
      <c r="E9" s="20">
        <v>27.837</v>
      </c>
      <c r="F9" s="20">
        <v>27.267</v>
      </c>
      <c r="G9" s="20">
        <v>36.573</v>
      </c>
      <c r="H9" s="20">
        <v>100</v>
      </c>
      <c r="I9" s="20">
        <v>100.425</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2.008</v>
      </c>
      <c r="E11" s="20">
        <v>3.449</v>
      </c>
      <c r="F11" s="20">
        <v>3.418</v>
      </c>
      <c r="G11" s="20">
        <v>5.485</v>
      </c>
      <c r="H11" s="20">
        <v>100</v>
      </c>
      <c r="I11" s="20">
        <v>100.873</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16.541</v>
      </c>
      <c r="E13" s="25">
        <f>SUM(E9:E12)</f>
        <v>31.286</v>
      </c>
      <c r="F13" s="25">
        <f>SUM(F9:F12)</f>
        <v>30.685</v>
      </c>
      <c r="G13" s="25">
        <f>SUM(G9:G12)</f>
        <v>42.058</v>
      </c>
      <c r="H13" s="20">
        <v>100</v>
      </c>
      <c r="I13" s="20">
        <v>100.483</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3.72</v>
      </c>
      <c r="E15" s="20">
        <v>6.008</v>
      </c>
      <c r="F15" s="20">
        <v>5.962</v>
      </c>
      <c r="G15" s="20">
        <v>14.373</v>
      </c>
      <c r="H15" s="20">
        <v>100</v>
      </c>
      <c r="I15" s="20">
        <v>99.434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3.72</v>
      </c>
      <c r="E20" s="25">
        <f>SUM(E15:E19)</f>
        <v>6.008</v>
      </c>
      <c r="F20" s="25">
        <f>SUM(F15:F19)</f>
        <v>5.962</v>
      </c>
      <c r="G20" s="25">
        <f>SUM(G15:G19)</f>
        <v>14.373</v>
      </c>
      <c r="H20" s="20">
        <v>100</v>
      </c>
      <c r="I20" s="20">
        <v>99.434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3.234</v>
      </c>
      <c r="E22" s="20">
        <v>5.507</v>
      </c>
      <c r="F22" s="20">
        <v>5.385</v>
      </c>
      <c r="G22" s="20">
        <v>8.636</v>
      </c>
      <c r="H22" s="20">
        <v>100</v>
      </c>
      <c r="I22" s="20">
        <v>97.796</v>
      </c>
    </row>
    <row r="23" spans="1:9" ht="30" customHeight="1">
      <c r="A23" s="21" t="s">
        <v>179</v>
      </c>
      <c r="B23" s="21">
        <v>30200</v>
      </c>
      <c r="C23" s="22" t="s">
        <v>180</v>
      </c>
      <c r="D23" s="20">
        <v>0.04</v>
      </c>
      <c r="E23" s="20">
        <v>0.07</v>
      </c>
      <c r="F23" s="20">
        <v>0.07</v>
      </c>
      <c r="G23" s="20">
        <v>0.12</v>
      </c>
      <c r="H23" s="20">
        <v>100</v>
      </c>
      <c r="I23" s="20">
        <v>82.803</v>
      </c>
    </row>
    <row r="24" spans="1:9" ht="30" customHeight="1">
      <c r="A24" s="21" t="s">
        <v>181</v>
      </c>
      <c r="B24" s="21">
        <v>30300</v>
      </c>
      <c r="C24" s="22" t="s">
        <v>182</v>
      </c>
      <c r="D24" s="20">
        <v>0</v>
      </c>
      <c r="E24" s="20">
        <v>0</v>
      </c>
      <c r="F24" s="20">
        <v>0</v>
      </c>
      <c r="G24" s="20">
        <v>0</v>
      </c>
      <c r="H24" s="20">
        <v>100</v>
      </c>
      <c r="I24" s="20">
        <v>187.838</v>
      </c>
    </row>
    <row r="25" spans="1:9" ht="30" customHeight="1">
      <c r="A25" s="21" t="s">
        <v>183</v>
      </c>
      <c r="B25" s="21">
        <v>30400</v>
      </c>
      <c r="C25" s="22" t="s">
        <v>184</v>
      </c>
      <c r="D25" s="20">
        <v>0.005</v>
      </c>
      <c r="E25" s="20">
        <v>0.009</v>
      </c>
      <c r="F25" s="20">
        <v>0.009</v>
      </c>
      <c r="G25" s="20">
        <v>0.175</v>
      </c>
      <c r="H25" s="20">
        <v>100</v>
      </c>
      <c r="I25" s="20">
        <v>100.668</v>
      </c>
    </row>
    <row r="26" spans="1:9" ht="30" customHeight="1">
      <c r="A26" s="23" t="s">
        <v>185</v>
      </c>
      <c r="B26" s="23">
        <v>30500</v>
      </c>
      <c r="C26" s="22" t="s">
        <v>186</v>
      </c>
      <c r="D26" s="20">
        <v>0.891</v>
      </c>
      <c r="E26" s="20">
        <v>1.495</v>
      </c>
      <c r="F26" s="20">
        <v>1.486</v>
      </c>
      <c r="G26" s="20">
        <v>1.361</v>
      </c>
      <c r="H26" s="20">
        <v>100</v>
      </c>
      <c r="I26" s="20">
        <v>96.737</v>
      </c>
    </row>
    <row r="27" spans="1:9" ht="30" customHeight="1">
      <c r="A27" s="26" t="s">
        <v>187</v>
      </c>
      <c r="B27" s="26">
        <v>30000</v>
      </c>
      <c r="C27" s="24" t="s">
        <v>188</v>
      </c>
      <c r="D27" s="25">
        <f>SUM(D22:D26)</f>
        <v>4.17</v>
      </c>
      <c r="E27" s="25">
        <f>SUM(E22:E26)</f>
        <v>7.081</v>
      </c>
      <c r="F27" s="25">
        <f>SUM(F22:F26)</f>
        <v>6.95</v>
      </c>
      <c r="G27" s="25">
        <f>SUM(G22:G26)</f>
        <v>10.292</v>
      </c>
      <c r="H27" s="20">
        <v>100</v>
      </c>
      <c r="I27" s="20">
        <v>97.529</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45.947</v>
      </c>
      <c r="E30" s="20">
        <v>12.693</v>
      </c>
      <c r="F30" s="20">
        <v>13.743</v>
      </c>
      <c r="G30" s="20">
        <v>17.317</v>
      </c>
      <c r="H30" s="20">
        <v>100</v>
      </c>
      <c r="I30" s="20">
        <v>38.292</v>
      </c>
    </row>
    <row r="31" spans="1:9" ht="30" customHeight="1">
      <c r="A31" s="21" t="s">
        <v>195</v>
      </c>
      <c r="B31" s="21">
        <v>40300</v>
      </c>
      <c r="C31" s="27" t="s">
        <v>196</v>
      </c>
      <c r="D31" s="20">
        <v>5.233</v>
      </c>
      <c r="E31" s="20">
        <v>0.875</v>
      </c>
      <c r="F31" s="20">
        <v>0.87</v>
      </c>
      <c r="G31" s="20">
        <v>0.658</v>
      </c>
      <c r="H31" s="20">
        <v>100</v>
      </c>
      <c r="I31" s="20">
        <v>66.667</v>
      </c>
    </row>
    <row r="32" spans="1:9" ht="30" customHeight="1">
      <c r="A32" s="21" t="s">
        <v>197</v>
      </c>
      <c r="B32" s="21">
        <v>40400</v>
      </c>
      <c r="C32" s="22" t="s">
        <v>198</v>
      </c>
      <c r="D32" s="20">
        <v>0.299</v>
      </c>
      <c r="E32" s="20">
        <v>0</v>
      </c>
      <c r="F32" s="20">
        <v>0</v>
      </c>
      <c r="G32" s="20">
        <v>0</v>
      </c>
      <c r="H32" s="20">
        <v>100</v>
      </c>
      <c r="I32" s="20">
        <v>0</v>
      </c>
    </row>
    <row r="33" spans="1:9" ht="30" customHeight="1">
      <c r="A33" s="21" t="s">
        <v>199</v>
      </c>
      <c r="B33" s="21">
        <v>40500</v>
      </c>
      <c r="C33" s="22" t="s">
        <v>200</v>
      </c>
      <c r="D33" s="20">
        <v>0.244</v>
      </c>
      <c r="E33" s="20">
        <v>0.175</v>
      </c>
      <c r="F33" s="20">
        <v>0.174</v>
      </c>
      <c r="G33" s="20">
        <v>1.486</v>
      </c>
      <c r="H33" s="20">
        <v>100</v>
      </c>
      <c r="I33" s="20">
        <v>99.842</v>
      </c>
    </row>
    <row r="34" spans="1:9" ht="30" customHeight="1">
      <c r="A34" s="23" t="s">
        <v>201</v>
      </c>
      <c r="B34" s="23">
        <v>40000</v>
      </c>
      <c r="C34" s="24" t="s">
        <v>202</v>
      </c>
      <c r="D34" s="25">
        <f>SUM(D29:D33)</f>
        <v>51.723</v>
      </c>
      <c r="E34" s="25">
        <f>SUM(E29:E33)</f>
        <v>13.743</v>
      </c>
      <c r="F34" s="25">
        <f>SUM(F29:F33)</f>
        <v>14.786999999999999</v>
      </c>
      <c r="G34" s="25">
        <f>SUM(G29:G33)</f>
        <v>19.461000000000002</v>
      </c>
      <c r="H34" s="20">
        <v>100</v>
      </c>
      <c r="I34" s="20">
        <v>43.952</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4.126</v>
      </c>
      <c r="H44" s="20">
        <v>100</v>
      </c>
      <c r="I44" s="20">
        <v>96.72</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4.126</v>
      </c>
      <c r="H46" s="20">
        <v>100</v>
      </c>
      <c r="I46" s="20">
        <v>96.72</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9.998</v>
      </c>
      <c r="E48" s="20">
        <v>17.56</v>
      </c>
      <c r="F48" s="20">
        <v>17.449</v>
      </c>
      <c r="G48" s="20">
        <v>0</v>
      </c>
      <c r="H48" s="20">
        <v>100</v>
      </c>
      <c r="I48" s="20">
        <v>0</v>
      </c>
    </row>
    <row r="49" spans="1:9" ht="30" customHeight="1">
      <c r="A49" s="23" t="s">
        <v>231</v>
      </c>
      <c r="B49" s="23">
        <v>70000</v>
      </c>
      <c r="C49" s="24" t="s">
        <v>232</v>
      </c>
      <c r="D49" s="25">
        <f>D48</f>
        <v>9.998</v>
      </c>
      <c r="E49" s="25">
        <f>E48</f>
        <v>17.56</v>
      </c>
      <c r="F49" s="25">
        <f>F48</f>
        <v>17.449</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13.738</v>
      </c>
      <c r="E51" s="20">
        <v>24.129</v>
      </c>
      <c r="F51" s="20">
        <v>23.976</v>
      </c>
      <c r="G51" s="20">
        <v>8.187</v>
      </c>
      <c r="H51" s="20">
        <v>100</v>
      </c>
      <c r="I51" s="20">
        <v>93.324</v>
      </c>
    </row>
    <row r="52" spans="1:9" ht="30" customHeight="1">
      <c r="A52" s="21" t="s">
        <v>237</v>
      </c>
      <c r="B52" s="21">
        <v>90200</v>
      </c>
      <c r="C52" s="22" t="s">
        <v>238</v>
      </c>
      <c r="D52" s="20">
        <v>0.11</v>
      </c>
      <c r="E52" s="20">
        <v>0.193</v>
      </c>
      <c r="F52" s="20">
        <v>0.191</v>
      </c>
      <c r="G52" s="20">
        <v>1.503</v>
      </c>
      <c r="H52" s="20">
        <v>100</v>
      </c>
      <c r="I52" s="20">
        <v>100</v>
      </c>
    </row>
    <row r="53" spans="1:9" ht="30" customHeight="1">
      <c r="A53" s="23" t="s">
        <v>239</v>
      </c>
      <c r="B53" s="23">
        <v>90000</v>
      </c>
      <c r="C53" s="24" t="s">
        <v>240</v>
      </c>
      <c r="D53" s="25">
        <f>SUM(D51:D52)</f>
        <v>13.847999999999999</v>
      </c>
      <c r="E53" s="25">
        <f>SUM(E51:E52)</f>
        <v>24.322000000000003</v>
      </c>
      <c r="F53" s="25">
        <f>SUM(F51:F52)</f>
        <v>24.166999999999998</v>
      </c>
      <c r="G53" s="25">
        <f>SUM(G51:G52)</f>
        <v>9.69</v>
      </c>
      <c r="H53" s="20">
        <v>100</v>
      </c>
      <c r="I53" s="20">
        <v>94.359</v>
      </c>
    </row>
    <row r="54" spans="1:9" ht="30" customHeight="1">
      <c r="A54" s="23" t="s">
        <v>241</v>
      </c>
      <c r="B54" s="104" t="s">
        <v>242</v>
      </c>
      <c r="C54" s="104"/>
      <c r="D54" s="25">
        <f>SUM(D53,D49,D46,D40,D34,D27,D20,D13)</f>
        <v>99.99999999999999</v>
      </c>
      <c r="E54" s="25">
        <f>SUM(E53,E49,E46,E40,E34,E27,E20,E13)</f>
        <v>100.00000000000001</v>
      </c>
      <c r="F54" s="25">
        <f>SUM(F53,F49,F46,F40,F34,F27,F20,F13)</f>
        <v>100</v>
      </c>
      <c r="G54" s="25">
        <f>SUM(G53,G49,G46,G40,G34,G27,G20,G13)</f>
        <v>100</v>
      </c>
      <c r="H54" s="20">
        <v>100</v>
      </c>
      <c r="I54" s="20">
        <v>88.278</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53">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607</v>
      </c>
      <c r="E6" s="114"/>
      <c r="F6" s="114"/>
      <c r="G6" s="114"/>
      <c r="H6" s="114"/>
      <c r="I6" s="114"/>
      <c r="J6" s="114"/>
      <c r="K6" s="114" t="s">
        <v>251</v>
      </c>
      <c r="L6" s="114"/>
      <c r="M6" s="114"/>
    </row>
    <row r="7" spans="1:13" ht="12" customHeight="1">
      <c r="A7" s="29" t="s">
        <v>11</v>
      </c>
      <c r="B7" s="113"/>
      <c r="C7" s="113"/>
      <c r="D7" s="115" t="s">
        <v>608</v>
      </c>
      <c r="E7" s="115"/>
      <c r="F7" s="115"/>
      <c r="G7" s="115" t="s">
        <v>609</v>
      </c>
      <c r="H7" s="115"/>
      <c r="I7" s="115" t="s">
        <v>610</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0.383</v>
      </c>
      <c r="E10" s="33">
        <v>0</v>
      </c>
      <c r="F10" s="33">
        <v>100</v>
      </c>
      <c r="G10" s="33">
        <v>0.763</v>
      </c>
      <c r="H10" s="33">
        <v>0</v>
      </c>
      <c r="I10" s="33">
        <v>0.752</v>
      </c>
      <c r="J10" s="33">
        <v>0</v>
      </c>
      <c r="K10" s="33">
        <v>1.15</v>
      </c>
      <c r="L10" s="33">
        <v>0</v>
      </c>
      <c r="M10" s="33">
        <v>90.54</v>
      </c>
    </row>
    <row r="11" spans="1:13" ht="12" customHeight="1">
      <c r="A11" s="28" t="s">
        <v>262</v>
      </c>
      <c r="B11" s="31">
        <v>2</v>
      </c>
      <c r="C11" s="32" t="s">
        <v>263</v>
      </c>
      <c r="D11" s="33">
        <v>2.778</v>
      </c>
      <c r="E11" s="33">
        <v>0</v>
      </c>
      <c r="F11" s="33">
        <v>100</v>
      </c>
      <c r="G11" s="33">
        <v>5.45</v>
      </c>
      <c r="H11" s="33">
        <v>0</v>
      </c>
      <c r="I11" s="33">
        <v>5.433</v>
      </c>
      <c r="J11" s="33">
        <v>0</v>
      </c>
      <c r="K11" s="33">
        <v>6.379</v>
      </c>
      <c r="L11" s="33">
        <v>0.353</v>
      </c>
      <c r="M11" s="33">
        <v>73.711</v>
      </c>
    </row>
    <row r="12" spans="1:13" ht="18">
      <c r="A12" s="28" t="s">
        <v>264</v>
      </c>
      <c r="B12" s="31">
        <v>3</v>
      </c>
      <c r="C12" s="32" t="s">
        <v>265</v>
      </c>
      <c r="D12" s="33">
        <v>0.792</v>
      </c>
      <c r="E12" s="33">
        <v>0</v>
      </c>
      <c r="F12" s="33">
        <v>100</v>
      </c>
      <c r="G12" s="33">
        <v>1.481</v>
      </c>
      <c r="H12" s="33">
        <v>0</v>
      </c>
      <c r="I12" s="33">
        <v>1.47</v>
      </c>
      <c r="J12" s="33">
        <v>0</v>
      </c>
      <c r="K12" s="33">
        <v>2.746</v>
      </c>
      <c r="L12" s="33">
        <v>0</v>
      </c>
      <c r="M12" s="33">
        <v>62.978</v>
      </c>
    </row>
    <row r="13" spans="1:13" ht="24.75" customHeight="1">
      <c r="A13" s="28" t="s">
        <v>266</v>
      </c>
      <c r="B13" s="31">
        <v>4</v>
      </c>
      <c r="C13" s="32" t="s">
        <v>267</v>
      </c>
      <c r="D13" s="33">
        <v>0.174</v>
      </c>
      <c r="E13" s="33">
        <v>0</v>
      </c>
      <c r="F13" s="33">
        <v>100</v>
      </c>
      <c r="G13" s="33">
        <v>0.348</v>
      </c>
      <c r="H13" s="33">
        <v>0</v>
      </c>
      <c r="I13" s="33">
        <v>0.346</v>
      </c>
      <c r="J13" s="33">
        <v>0</v>
      </c>
      <c r="K13" s="33">
        <v>0.652</v>
      </c>
      <c r="L13" s="33">
        <v>0</v>
      </c>
      <c r="M13" s="33">
        <v>75.763</v>
      </c>
    </row>
    <row r="14" spans="1:13" ht="24.75" customHeight="1">
      <c r="A14" s="28" t="s">
        <v>268</v>
      </c>
      <c r="B14" s="31">
        <v>5</v>
      </c>
      <c r="C14" s="32" t="s">
        <v>269</v>
      </c>
      <c r="D14" s="33">
        <v>0.665</v>
      </c>
      <c r="E14" s="33">
        <v>0</v>
      </c>
      <c r="F14" s="33">
        <v>100</v>
      </c>
      <c r="G14" s="33">
        <v>1.173</v>
      </c>
      <c r="H14" s="33">
        <v>0</v>
      </c>
      <c r="I14" s="33">
        <v>1.165</v>
      </c>
      <c r="J14" s="33">
        <v>0</v>
      </c>
      <c r="K14" s="33">
        <v>1.457</v>
      </c>
      <c r="L14" s="33">
        <v>0</v>
      </c>
      <c r="M14" s="33">
        <v>76.647</v>
      </c>
    </row>
    <row r="15" spans="1:13" ht="12" customHeight="1">
      <c r="A15" s="28" t="s">
        <v>270</v>
      </c>
      <c r="B15" s="31">
        <v>6</v>
      </c>
      <c r="C15" s="32" t="s">
        <v>271</v>
      </c>
      <c r="D15" s="33">
        <v>0.856</v>
      </c>
      <c r="E15" s="33">
        <v>0</v>
      </c>
      <c r="F15" s="33">
        <v>100</v>
      </c>
      <c r="G15" s="33">
        <v>1.972</v>
      </c>
      <c r="H15" s="33">
        <v>0</v>
      </c>
      <c r="I15" s="33">
        <v>1.354</v>
      </c>
      <c r="J15" s="33">
        <v>0</v>
      </c>
      <c r="K15" s="33">
        <v>2.116</v>
      </c>
      <c r="L15" s="33">
        <v>0</v>
      </c>
      <c r="M15" s="33">
        <v>84.441</v>
      </c>
    </row>
    <row r="16" spans="1:13" ht="18">
      <c r="A16" s="28" t="s">
        <v>272</v>
      </c>
      <c r="B16" s="31">
        <v>7</v>
      </c>
      <c r="C16" s="32" t="s">
        <v>273</v>
      </c>
      <c r="D16" s="33">
        <v>0.837</v>
      </c>
      <c r="E16" s="33">
        <v>0</v>
      </c>
      <c r="F16" s="33">
        <v>100</v>
      </c>
      <c r="G16" s="33">
        <v>1.678</v>
      </c>
      <c r="H16" s="33">
        <v>0</v>
      </c>
      <c r="I16" s="33">
        <v>1.668</v>
      </c>
      <c r="J16" s="33">
        <v>0</v>
      </c>
      <c r="K16" s="33">
        <v>1.655</v>
      </c>
      <c r="L16" s="33">
        <v>0</v>
      </c>
      <c r="M16" s="33">
        <v>94.267</v>
      </c>
    </row>
    <row r="17" spans="1:13" ht="12" customHeight="1">
      <c r="A17" s="28" t="s">
        <v>274</v>
      </c>
      <c r="B17" s="31">
        <v>8</v>
      </c>
      <c r="C17" s="32" t="s">
        <v>275</v>
      </c>
      <c r="D17" s="33">
        <v>0.035</v>
      </c>
      <c r="E17" s="33">
        <v>0</v>
      </c>
      <c r="F17" s="33">
        <v>100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0.714</v>
      </c>
      <c r="E19" s="33">
        <v>100</v>
      </c>
      <c r="F19" s="33">
        <v>100</v>
      </c>
      <c r="G19" s="33">
        <v>1.433</v>
      </c>
      <c r="H19" s="33">
        <v>100</v>
      </c>
      <c r="I19" s="33">
        <v>1.424</v>
      </c>
      <c r="J19" s="33">
        <v>100</v>
      </c>
      <c r="K19" s="33">
        <v>1.982</v>
      </c>
      <c r="L19" s="33">
        <v>4.946</v>
      </c>
      <c r="M19" s="33">
        <v>94.838</v>
      </c>
    </row>
    <row r="20" spans="1:13" ht="12" customHeight="1">
      <c r="A20" s="28" t="s">
        <v>280</v>
      </c>
      <c r="B20" s="34">
        <v>11</v>
      </c>
      <c r="C20" s="32" t="s">
        <v>281</v>
      </c>
      <c r="D20" s="33">
        <v>0.502</v>
      </c>
      <c r="E20" s="33">
        <v>0</v>
      </c>
      <c r="F20" s="33">
        <v>100</v>
      </c>
      <c r="G20" s="33">
        <v>1.006</v>
      </c>
      <c r="H20" s="33">
        <v>0</v>
      </c>
      <c r="I20" s="33">
        <v>1</v>
      </c>
      <c r="J20" s="33">
        <v>0</v>
      </c>
      <c r="K20" s="33">
        <v>1.866</v>
      </c>
      <c r="L20" s="33">
        <v>0</v>
      </c>
      <c r="M20" s="33">
        <v>72.103</v>
      </c>
    </row>
    <row r="21" spans="1:13" ht="30.75" customHeight="1">
      <c r="A21" s="35" t="s">
        <v>282</v>
      </c>
      <c r="B21" s="118" t="s">
        <v>283</v>
      </c>
      <c r="C21" s="118"/>
      <c r="D21" s="36">
        <f>SUM(D10:D20)</f>
        <v>7.736</v>
      </c>
      <c r="E21" s="36">
        <f>SUM(E10:E20)</f>
        <v>100</v>
      </c>
      <c r="F21" s="37">
        <v>100</v>
      </c>
      <c r="G21" s="36">
        <f aca="true" t="shared" si="0" ref="G21:L21">SUM(G10:G20)</f>
        <v>15.303999999999998</v>
      </c>
      <c r="H21" s="36">
        <f t="shared" si="0"/>
        <v>100</v>
      </c>
      <c r="I21" s="36">
        <f t="shared" si="0"/>
        <v>14.611999999999998</v>
      </c>
      <c r="J21" s="36">
        <f t="shared" si="0"/>
        <v>100</v>
      </c>
      <c r="K21" s="36">
        <f t="shared" si="0"/>
        <v>20.003</v>
      </c>
      <c r="L21" s="36">
        <f t="shared" si="0"/>
        <v>5.2989999999999995</v>
      </c>
      <c r="M21" s="37">
        <v>76.951</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0.493</v>
      </c>
      <c r="E27" s="37">
        <v>0</v>
      </c>
      <c r="F27" s="37">
        <v>100</v>
      </c>
      <c r="G27" s="37">
        <v>0.954</v>
      </c>
      <c r="H27" s="37">
        <v>0</v>
      </c>
      <c r="I27" s="37">
        <v>0.948</v>
      </c>
      <c r="J27" s="37">
        <v>0</v>
      </c>
      <c r="K27" s="37">
        <v>1.387</v>
      </c>
      <c r="L27" s="37">
        <v>0</v>
      </c>
      <c r="M27" s="37">
        <v>92.94</v>
      </c>
    </row>
    <row r="28" spans="1:13" ht="18">
      <c r="A28" s="35" t="s">
        <v>294</v>
      </c>
      <c r="B28" s="31">
        <v>2</v>
      </c>
      <c r="C28" s="32" t="s">
        <v>295</v>
      </c>
      <c r="D28" s="37">
        <v>0</v>
      </c>
      <c r="E28" s="37">
        <v>0</v>
      </c>
      <c r="F28" s="37">
        <v>0</v>
      </c>
      <c r="G28" s="37">
        <v>0</v>
      </c>
      <c r="H28" s="37">
        <v>0</v>
      </c>
      <c r="I28" s="37">
        <v>0</v>
      </c>
      <c r="J28" s="37">
        <v>0</v>
      </c>
      <c r="K28" s="37">
        <v>0</v>
      </c>
      <c r="L28" s="37">
        <v>0</v>
      </c>
      <c r="M28" s="37">
        <v>83.896</v>
      </c>
    </row>
    <row r="29" spans="1:13" ht="20.25" customHeight="1">
      <c r="A29" s="35" t="s">
        <v>296</v>
      </c>
      <c r="B29" s="121" t="s">
        <v>297</v>
      </c>
      <c r="C29" s="121"/>
      <c r="D29" s="36">
        <f>SUM(D27:D28)</f>
        <v>0.493</v>
      </c>
      <c r="E29" s="36">
        <f>SUM(E27:E28)</f>
        <v>0</v>
      </c>
      <c r="F29" s="37">
        <v>100</v>
      </c>
      <c r="G29" s="36">
        <f aca="true" t="shared" si="2" ref="G29:L29">SUM(G27:G28)</f>
        <v>0.954</v>
      </c>
      <c r="H29" s="36">
        <f t="shared" si="2"/>
        <v>0</v>
      </c>
      <c r="I29" s="36">
        <f t="shared" si="2"/>
        <v>0.948</v>
      </c>
      <c r="J29" s="36">
        <f t="shared" si="2"/>
        <v>0</v>
      </c>
      <c r="K29" s="36">
        <f t="shared" si="2"/>
        <v>1.387</v>
      </c>
      <c r="L29" s="36">
        <f t="shared" si="2"/>
        <v>0</v>
      </c>
      <c r="M29" s="37">
        <v>91.453</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0.373</v>
      </c>
      <c r="E31" s="37">
        <v>0</v>
      </c>
      <c r="F31" s="37">
        <v>100</v>
      </c>
      <c r="G31" s="37">
        <v>0.609</v>
      </c>
      <c r="H31" s="37">
        <v>0</v>
      </c>
      <c r="I31" s="37">
        <v>0.519</v>
      </c>
      <c r="J31" s="37">
        <v>0</v>
      </c>
      <c r="K31" s="37">
        <v>0.669</v>
      </c>
      <c r="L31" s="37">
        <v>0</v>
      </c>
      <c r="M31" s="37">
        <v>92.379</v>
      </c>
    </row>
    <row r="32" spans="1:13" ht="24.75" customHeight="1">
      <c r="A32" s="35" t="s">
        <v>301</v>
      </c>
      <c r="B32" s="31">
        <v>2</v>
      </c>
      <c r="C32" s="32" t="s">
        <v>302</v>
      </c>
      <c r="D32" s="37">
        <v>5.333</v>
      </c>
      <c r="E32" s="37">
        <v>0</v>
      </c>
      <c r="F32" s="37">
        <v>100</v>
      </c>
      <c r="G32" s="37">
        <v>0.94</v>
      </c>
      <c r="H32" s="37">
        <v>0</v>
      </c>
      <c r="I32" s="37">
        <v>0.926</v>
      </c>
      <c r="J32" s="37">
        <v>0</v>
      </c>
      <c r="K32" s="37">
        <v>1.199</v>
      </c>
      <c r="L32" s="37">
        <v>0</v>
      </c>
      <c r="M32" s="37">
        <v>76.093</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0.347</v>
      </c>
      <c r="E34" s="37">
        <v>0</v>
      </c>
      <c r="F34" s="37">
        <v>100</v>
      </c>
      <c r="G34" s="37">
        <v>0.679</v>
      </c>
      <c r="H34" s="37">
        <v>0</v>
      </c>
      <c r="I34" s="37">
        <v>0.675</v>
      </c>
      <c r="J34" s="37">
        <v>0</v>
      </c>
      <c r="K34" s="37">
        <v>0.694</v>
      </c>
      <c r="L34" s="37">
        <v>0</v>
      </c>
      <c r="M34" s="37">
        <v>94.758</v>
      </c>
    </row>
    <row r="35" spans="1:13" ht="12" customHeight="1">
      <c r="A35" s="35" t="s">
        <v>307</v>
      </c>
      <c r="B35" s="31">
        <v>6</v>
      </c>
      <c r="C35" s="32" t="s">
        <v>308</v>
      </c>
      <c r="D35" s="37">
        <v>0.644</v>
      </c>
      <c r="E35" s="37">
        <v>0</v>
      </c>
      <c r="F35" s="37">
        <v>100</v>
      </c>
      <c r="G35" s="37">
        <v>0.23</v>
      </c>
      <c r="H35" s="37">
        <v>0</v>
      </c>
      <c r="I35" s="37">
        <v>0.228</v>
      </c>
      <c r="J35" s="37">
        <v>0</v>
      </c>
      <c r="K35" s="37">
        <v>0.624</v>
      </c>
      <c r="L35" s="37">
        <v>3.083</v>
      </c>
      <c r="M35" s="37">
        <v>59.843</v>
      </c>
    </row>
    <row r="36" spans="1:13" ht="12" customHeight="1">
      <c r="A36" s="35" t="s">
        <v>309</v>
      </c>
      <c r="B36" s="31">
        <v>7</v>
      </c>
      <c r="C36" s="32" t="s">
        <v>310</v>
      </c>
      <c r="D36" s="37">
        <v>0.057</v>
      </c>
      <c r="E36" s="37">
        <v>0</v>
      </c>
      <c r="F36" s="37">
        <v>100</v>
      </c>
      <c r="G36" s="37">
        <v>0.115</v>
      </c>
      <c r="H36" s="37">
        <v>0</v>
      </c>
      <c r="I36" s="37">
        <v>0.114</v>
      </c>
      <c r="J36" s="37">
        <v>0</v>
      </c>
      <c r="K36" s="37">
        <v>0.143</v>
      </c>
      <c r="L36" s="37">
        <v>0</v>
      </c>
      <c r="M36" s="37">
        <v>78.022</v>
      </c>
    </row>
    <row r="37" spans="1:13" ht="28.5" customHeight="1">
      <c r="A37" s="35" t="s">
        <v>311</v>
      </c>
      <c r="B37" s="122" t="s">
        <v>312</v>
      </c>
      <c r="C37" s="122"/>
      <c r="D37" s="36">
        <f>SUM(D31:D36)</f>
        <v>6.754000000000001</v>
      </c>
      <c r="E37" s="36">
        <f>SUM(E31:E36)</f>
        <v>0</v>
      </c>
      <c r="F37" s="37">
        <v>100</v>
      </c>
      <c r="G37" s="36">
        <f aca="true" t="shared" si="3" ref="G37:L37">SUM(G31:G36)</f>
        <v>2.573</v>
      </c>
      <c r="H37" s="36">
        <f t="shared" si="3"/>
        <v>0</v>
      </c>
      <c r="I37" s="36">
        <f t="shared" si="3"/>
        <v>2.462</v>
      </c>
      <c r="J37" s="36">
        <f t="shared" si="3"/>
        <v>0</v>
      </c>
      <c r="K37" s="36">
        <f t="shared" si="3"/>
        <v>3.329</v>
      </c>
      <c r="L37" s="36">
        <f t="shared" si="3"/>
        <v>3.083</v>
      </c>
      <c r="M37" s="37">
        <v>83.479</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0.221</v>
      </c>
      <c r="E40" s="37">
        <v>0</v>
      </c>
      <c r="F40" s="37">
        <v>100</v>
      </c>
      <c r="G40" s="37">
        <v>0.444</v>
      </c>
      <c r="H40" s="37">
        <v>0</v>
      </c>
      <c r="I40" s="37">
        <v>0.441</v>
      </c>
      <c r="J40" s="37">
        <v>0</v>
      </c>
      <c r="K40" s="37">
        <v>0.634</v>
      </c>
      <c r="L40" s="37">
        <v>0</v>
      </c>
      <c r="M40" s="37">
        <v>70.081</v>
      </c>
    </row>
    <row r="41" spans="1:13" ht="27" customHeight="1">
      <c r="A41" s="35" t="s">
        <v>318</v>
      </c>
      <c r="B41" s="123" t="s">
        <v>319</v>
      </c>
      <c r="C41" s="123"/>
      <c r="D41" s="36">
        <f>SUM(D39:D40)</f>
        <v>0.221</v>
      </c>
      <c r="E41" s="36">
        <f>SUM(E39:E40)</f>
        <v>0</v>
      </c>
      <c r="F41" s="37">
        <v>100</v>
      </c>
      <c r="G41" s="36">
        <f aca="true" t="shared" si="4" ref="G41:L41">SUM(G39:G40)</f>
        <v>0.444</v>
      </c>
      <c r="H41" s="36">
        <f t="shared" si="4"/>
        <v>0</v>
      </c>
      <c r="I41" s="36">
        <f t="shared" si="4"/>
        <v>0.441</v>
      </c>
      <c r="J41" s="36">
        <f t="shared" si="4"/>
        <v>0</v>
      </c>
      <c r="K41" s="36">
        <f t="shared" si="4"/>
        <v>0.634</v>
      </c>
      <c r="L41" s="36">
        <f t="shared" si="4"/>
        <v>0</v>
      </c>
      <c r="M41" s="37">
        <v>70.081</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6.549</v>
      </c>
      <c r="E43" s="37">
        <v>0</v>
      </c>
      <c r="F43" s="37">
        <v>100</v>
      </c>
      <c r="G43" s="37">
        <v>0.167</v>
      </c>
      <c r="H43" s="37">
        <v>0</v>
      </c>
      <c r="I43" s="37">
        <v>0.166</v>
      </c>
      <c r="J43" s="37">
        <v>0</v>
      </c>
      <c r="K43" s="37">
        <v>5.744</v>
      </c>
      <c r="L43" s="37">
        <v>16.04</v>
      </c>
      <c r="M43" s="37">
        <v>95.165</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6.549</v>
      </c>
      <c r="E45" s="36">
        <f>SUM(E43:E44)</f>
        <v>0</v>
      </c>
      <c r="F45" s="37">
        <v>100</v>
      </c>
      <c r="G45" s="36">
        <f aca="true" t="shared" si="5" ref="G45:L45">SUM(G43:G44)</f>
        <v>0.167</v>
      </c>
      <c r="H45" s="36">
        <f t="shared" si="5"/>
        <v>0</v>
      </c>
      <c r="I45" s="36">
        <f t="shared" si="5"/>
        <v>0.166</v>
      </c>
      <c r="J45" s="36">
        <f t="shared" si="5"/>
        <v>0</v>
      </c>
      <c r="K45" s="36">
        <f t="shared" si="5"/>
        <v>5.744</v>
      </c>
      <c r="L45" s="36">
        <f t="shared" si="5"/>
        <v>16.04</v>
      </c>
      <c r="M45" s="37">
        <v>95.165</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0.803</v>
      </c>
      <c r="E47" s="37">
        <v>0</v>
      </c>
      <c r="F47" s="37">
        <v>100</v>
      </c>
      <c r="G47" s="37">
        <v>0.827</v>
      </c>
      <c r="H47" s="37">
        <v>0</v>
      </c>
      <c r="I47" s="37">
        <v>0.822</v>
      </c>
      <c r="J47" s="37">
        <v>0</v>
      </c>
      <c r="K47" s="37">
        <v>1.037</v>
      </c>
      <c r="L47" s="37">
        <v>0</v>
      </c>
      <c r="M47" s="37">
        <v>77.354</v>
      </c>
    </row>
    <row r="48" spans="1:13" ht="12.75" customHeight="1">
      <c r="A48" s="35" t="s">
        <v>330</v>
      </c>
      <c r="B48" s="125" t="s">
        <v>331</v>
      </c>
      <c r="C48" s="125"/>
      <c r="D48" s="36">
        <f>D47</f>
        <v>0.803</v>
      </c>
      <c r="E48" s="36">
        <f>E47</f>
        <v>0</v>
      </c>
      <c r="F48" s="37">
        <v>100</v>
      </c>
      <c r="G48" s="36">
        <f aca="true" t="shared" si="6" ref="G48:L48">G47</f>
        <v>0.827</v>
      </c>
      <c r="H48" s="36">
        <f t="shared" si="6"/>
        <v>0</v>
      </c>
      <c r="I48" s="36">
        <f t="shared" si="6"/>
        <v>0.822</v>
      </c>
      <c r="J48" s="36">
        <f t="shared" si="6"/>
        <v>0</v>
      </c>
      <c r="K48" s="36">
        <f t="shared" si="6"/>
        <v>1.037</v>
      </c>
      <c r="L48" s="36">
        <f t="shared" si="6"/>
        <v>0</v>
      </c>
      <c r="M48" s="37">
        <v>77.354</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9.552</v>
      </c>
      <c r="E50" s="37">
        <v>0</v>
      </c>
      <c r="F50" s="37">
        <v>100</v>
      </c>
      <c r="G50" s="37">
        <v>1.314</v>
      </c>
      <c r="H50" s="37">
        <v>0</v>
      </c>
      <c r="I50" s="37">
        <v>1.306</v>
      </c>
      <c r="J50" s="37">
        <v>0</v>
      </c>
      <c r="K50" s="37">
        <v>1.898</v>
      </c>
      <c r="L50" s="37">
        <v>0</v>
      </c>
      <c r="M50" s="37">
        <v>85.179</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9.552</v>
      </c>
      <c r="E52" s="36">
        <f>SUM(E50:E51)</f>
        <v>0</v>
      </c>
      <c r="F52" s="37">
        <v>100</v>
      </c>
      <c r="G52" s="36">
        <f aca="true" t="shared" si="7" ref="G52:L52">SUM(G50:G51)</f>
        <v>1.314</v>
      </c>
      <c r="H52" s="36">
        <f t="shared" si="7"/>
        <v>0</v>
      </c>
      <c r="I52" s="36">
        <f t="shared" si="7"/>
        <v>1.306</v>
      </c>
      <c r="J52" s="36">
        <f t="shared" si="7"/>
        <v>0</v>
      </c>
      <c r="K52" s="36">
        <f t="shared" si="7"/>
        <v>1.898</v>
      </c>
      <c r="L52" s="36">
        <f t="shared" si="7"/>
        <v>0</v>
      </c>
      <c r="M52" s="37">
        <v>85.179</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0.407</v>
      </c>
      <c r="L54" s="37">
        <v>0</v>
      </c>
      <c r="M54" s="37">
        <v>100</v>
      </c>
    </row>
    <row r="55" spans="1:13" ht="18">
      <c r="A55" s="35" t="s">
        <v>341</v>
      </c>
      <c r="B55" s="31">
        <v>2</v>
      </c>
      <c r="C55" s="32" t="s">
        <v>342</v>
      </c>
      <c r="D55" s="37">
        <v>0.034</v>
      </c>
      <c r="E55" s="37">
        <v>0</v>
      </c>
      <c r="F55" s="37">
        <v>100</v>
      </c>
      <c r="G55" s="37">
        <v>0.068</v>
      </c>
      <c r="H55" s="37">
        <v>0</v>
      </c>
      <c r="I55" s="37">
        <v>0.067</v>
      </c>
      <c r="J55" s="37">
        <v>0</v>
      </c>
      <c r="K55" s="37">
        <v>0.233</v>
      </c>
      <c r="L55" s="37">
        <v>0</v>
      </c>
      <c r="M55" s="37">
        <v>70.132</v>
      </c>
    </row>
    <row r="56" spans="1:13" ht="12.75">
      <c r="A56" s="35" t="s">
        <v>343</v>
      </c>
      <c r="B56" s="31">
        <v>3</v>
      </c>
      <c r="C56" s="32" t="s">
        <v>344</v>
      </c>
      <c r="D56" s="37">
        <v>3.611</v>
      </c>
      <c r="E56" s="37">
        <v>0</v>
      </c>
      <c r="F56" s="37">
        <v>100</v>
      </c>
      <c r="G56" s="37">
        <v>7.068</v>
      </c>
      <c r="H56" s="37">
        <v>0</v>
      </c>
      <c r="I56" s="37">
        <v>6.85</v>
      </c>
      <c r="J56" s="37">
        <v>0</v>
      </c>
      <c r="K56" s="37">
        <v>9.574</v>
      </c>
      <c r="L56" s="37">
        <v>0</v>
      </c>
      <c r="M56" s="37">
        <v>90.658</v>
      </c>
    </row>
    <row r="57" spans="1:13" ht="12.75">
      <c r="A57" s="35" t="s">
        <v>345</v>
      </c>
      <c r="B57" s="31">
        <v>4</v>
      </c>
      <c r="C57" s="32" t="s">
        <v>346</v>
      </c>
      <c r="D57" s="37">
        <v>4.976</v>
      </c>
      <c r="E57" s="37">
        <v>0</v>
      </c>
      <c r="F57" s="37">
        <v>100</v>
      </c>
      <c r="G57" s="37">
        <v>0.499</v>
      </c>
      <c r="H57" s="37">
        <v>0</v>
      </c>
      <c r="I57" s="37">
        <v>0.484</v>
      </c>
      <c r="J57" s="37">
        <v>0</v>
      </c>
      <c r="K57" s="37">
        <v>3.285</v>
      </c>
      <c r="L57" s="37">
        <v>0</v>
      </c>
      <c r="M57" s="37">
        <v>13.172</v>
      </c>
    </row>
    <row r="58" spans="1:13" ht="27">
      <c r="A58" s="35" t="s">
        <v>347</v>
      </c>
      <c r="B58" s="31">
        <v>5</v>
      </c>
      <c r="C58" s="32" t="s">
        <v>348</v>
      </c>
      <c r="D58" s="37">
        <v>0.234</v>
      </c>
      <c r="E58" s="37">
        <v>0</v>
      </c>
      <c r="F58" s="37">
        <v>100</v>
      </c>
      <c r="G58" s="37">
        <v>0.144</v>
      </c>
      <c r="H58" s="37">
        <v>0</v>
      </c>
      <c r="I58" s="37">
        <v>0.057</v>
      </c>
      <c r="J58" s="37">
        <v>0</v>
      </c>
      <c r="K58" s="37">
        <v>0.839</v>
      </c>
      <c r="L58" s="37">
        <v>0</v>
      </c>
      <c r="M58" s="37">
        <v>82.8</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8.855</v>
      </c>
      <c r="E62" s="36">
        <f>SUM(E54:E61)</f>
        <v>0</v>
      </c>
      <c r="F62" s="37">
        <v>100</v>
      </c>
      <c r="G62" s="36">
        <f aca="true" t="shared" si="8" ref="G62:L62">SUM(G54:G61)</f>
        <v>7.778999999999999</v>
      </c>
      <c r="H62" s="36">
        <f t="shared" si="8"/>
        <v>0</v>
      </c>
      <c r="I62" s="36">
        <f t="shared" si="8"/>
        <v>7.458</v>
      </c>
      <c r="J62" s="36">
        <f t="shared" si="8"/>
        <v>0</v>
      </c>
      <c r="K62" s="36">
        <f t="shared" si="8"/>
        <v>14.338000000000001</v>
      </c>
      <c r="L62" s="36">
        <f t="shared" si="8"/>
        <v>0</v>
      </c>
      <c r="M62" s="37">
        <v>64.458</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2.851</v>
      </c>
      <c r="E65" s="37">
        <v>0</v>
      </c>
      <c r="F65" s="37">
        <v>100</v>
      </c>
      <c r="G65" s="37">
        <v>5.672</v>
      </c>
      <c r="H65" s="37">
        <v>0</v>
      </c>
      <c r="I65" s="37">
        <v>5.683</v>
      </c>
      <c r="J65" s="37">
        <v>0</v>
      </c>
      <c r="K65" s="37">
        <v>8.121</v>
      </c>
      <c r="L65" s="37">
        <v>0</v>
      </c>
      <c r="M65" s="37">
        <v>92.949</v>
      </c>
    </row>
    <row r="66" spans="1:13" ht="12.75">
      <c r="A66" s="35" t="s">
        <v>362</v>
      </c>
      <c r="B66" s="38">
        <v>3</v>
      </c>
      <c r="C66" s="32" t="s">
        <v>363</v>
      </c>
      <c r="D66" s="37">
        <v>1.458</v>
      </c>
      <c r="E66" s="37">
        <v>0</v>
      </c>
      <c r="F66" s="37">
        <v>100</v>
      </c>
      <c r="G66" s="37">
        <v>0.296</v>
      </c>
      <c r="H66" s="37">
        <v>0</v>
      </c>
      <c r="I66" s="37">
        <v>0.311</v>
      </c>
      <c r="J66" s="37">
        <v>0</v>
      </c>
      <c r="K66" s="37">
        <v>0.448</v>
      </c>
      <c r="L66" s="37">
        <v>0</v>
      </c>
      <c r="M66" s="37">
        <v>54.624</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29.656</v>
      </c>
      <c r="E68" s="37">
        <v>0</v>
      </c>
      <c r="F68" s="37">
        <v>100</v>
      </c>
      <c r="G68" s="37">
        <v>17.051</v>
      </c>
      <c r="H68" s="37">
        <v>0</v>
      </c>
      <c r="I68" s="37">
        <v>4.786</v>
      </c>
      <c r="J68" s="37">
        <v>0</v>
      </c>
      <c r="K68" s="37">
        <v>27.542</v>
      </c>
      <c r="L68" s="37">
        <v>75.578</v>
      </c>
      <c r="M68" s="37">
        <v>75.63</v>
      </c>
    </row>
    <row r="69" spans="1:13" ht="29.25" customHeight="1">
      <c r="A69" s="35" t="s">
        <v>368</v>
      </c>
      <c r="B69" s="118" t="s">
        <v>369</v>
      </c>
      <c r="C69" s="118"/>
      <c r="D69" s="36">
        <f>SUM(D64:D68)</f>
        <v>33.964999999999996</v>
      </c>
      <c r="E69" s="36">
        <f>SUM(E64:E68)</f>
        <v>0</v>
      </c>
      <c r="F69" s="37">
        <v>100</v>
      </c>
      <c r="G69" s="36">
        <f aca="true" t="shared" si="9" ref="G69:L69">SUM(G64:G68)</f>
        <v>23.019</v>
      </c>
      <c r="H69" s="36">
        <f t="shared" si="9"/>
        <v>0</v>
      </c>
      <c r="I69" s="36">
        <f t="shared" si="9"/>
        <v>10.78</v>
      </c>
      <c r="J69" s="36">
        <f t="shared" si="9"/>
        <v>0</v>
      </c>
      <c r="K69" s="36">
        <f t="shared" si="9"/>
        <v>36.111000000000004</v>
      </c>
      <c r="L69" s="36">
        <f t="shared" si="9"/>
        <v>75.578</v>
      </c>
      <c r="M69" s="37">
        <v>79.987</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0.048</v>
      </c>
      <c r="E71" s="37">
        <v>0</v>
      </c>
      <c r="F71" s="37">
        <v>100</v>
      </c>
      <c r="G71" s="37">
        <v>0.113</v>
      </c>
      <c r="H71" s="37">
        <v>0</v>
      </c>
      <c r="I71" s="37">
        <v>0.112</v>
      </c>
      <c r="J71" s="37">
        <v>0</v>
      </c>
      <c r="K71" s="37">
        <v>0.055</v>
      </c>
      <c r="L71" s="37">
        <v>0</v>
      </c>
      <c r="M71" s="37">
        <v>70.68</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0.048</v>
      </c>
      <c r="E73" s="36">
        <f>SUM(E71:E72)</f>
        <v>0</v>
      </c>
      <c r="F73" s="37">
        <v>100</v>
      </c>
      <c r="G73" s="36">
        <f aca="true" t="shared" si="10" ref="G73:L73">SUM(G71:G72)</f>
        <v>0.113</v>
      </c>
      <c r="H73" s="36">
        <f t="shared" si="10"/>
        <v>0</v>
      </c>
      <c r="I73" s="36">
        <f t="shared" si="10"/>
        <v>0.112</v>
      </c>
      <c r="J73" s="36">
        <f t="shared" si="10"/>
        <v>0</v>
      </c>
      <c r="K73" s="36">
        <f t="shared" si="10"/>
        <v>0.055</v>
      </c>
      <c r="L73" s="36">
        <f t="shared" si="10"/>
        <v>0</v>
      </c>
      <c r="M73" s="37">
        <v>70.68</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v>
      </c>
      <c r="E75" s="37">
        <v>0</v>
      </c>
      <c r="F75" s="37">
        <v>0</v>
      </c>
      <c r="G75" s="37">
        <v>0</v>
      </c>
      <c r="H75" s="37">
        <v>0</v>
      </c>
      <c r="I75" s="37">
        <v>0</v>
      </c>
      <c r="J75" s="37">
        <v>0</v>
      </c>
      <c r="K75" s="37">
        <v>0.012</v>
      </c>
      <c r="L75" s="37">
        <v>0</v>
      </c>
      <c r="M75" s="37">
        <v>100.001</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0.365</v>
      </c>
      <c r="E78" s="37">
        <v>0</v>
      </c>
      <c r="F78" s="37">
        <v>100</v>
      </c>
      <c r="G78" s="37">
        <v>0.696</v>
      </c>
      <c r="H78" s="37">
        <v>0</v>
      </c>
      <c r="I78" s="37">
        <v>0.692</v>
      </c>
      <c r="J78" s="37">
        <v>0</v>
      </c>
      <c r="K78" s="37">
        <v>0.857</v>
      </c>
      <c r="L78" s="37">
        <v>0</v>
      </c>
      <c r="M78" s="37">
        <v>78.821</v>
      </c>
    </row>
    <row r="79" spans="1:13" ht="12.75">
      <c r="A79" s="35" t="s">
        <v>386</v>
      </c>
      <c r="B79" s="31">
        <v>5</v>
      </c>
      <c r="C79" s="32" t="s">
        <v>387</v>
      </c>
      <c r="D79" s="37">
        <v>0.01</v>
      </c>
      <c r="E79" s="37">
        <v>0</v>
      </c>
      <c r="F79" s="37">
        <v>100</v>
      </c>
      <c r="G79" s="37">
        <v>0.021</v>
      </c>
      <c r="H79" s="37">
        <v>0</v>
      </c>
      <c r="I79" s="37">
        <v>0.021</v>
      </c>
      <c r="J79" s="37">
        <v>0</v>
      </c>
      <c r="K79" s="37">
        <v>0.009</v>
      </c>
      <c r="L79" s="37">
        <v>0</v>
      </c>
      <c r="M79" s="37">
        <v>99.999</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0.23</v>
      </c>
      <c r="E81" s="37">
        <v>0</v>
      </c>
      <c r="F81" s="37">
        <v>100</v>
      </c>
      <c r="G81" s="37">
        <v>0.461</v>
      </c>
      <c r="H81" s="37">
        <v>0</v>
      </c>
      <c r="I81" s="37">
        <v>0.458</v>
      </c>
      <c r="J81" s="37">
        <v>0</v>
      </c>
      <c r="K81" s="37">
        <v>0.631</v>
      </c>
      <c r="L81" s="37">
        <v>0</v>
      </c>
      <c r="M81" s="37">
        <v>74.627</v>
      </c>
    </row>
    <row r="82" spans="1:13" ht="12.75">
      <c r="A82" s="35" t="s">
        <v>392</v>
      </c>
      <c r="B82" s="31">
        <v>8</v>
      </c>
      <c r="C82" s="32" t="s">
        <v>393</v>
      </c>
      <c r="D82" s="37">
        <v>0</v>
      </c>
      <c r="E82" s="37">
        <v>0</v>
      </c>
      <c r="F82" s="37">
        <v>100</v>
      </c>
      <c r="G82" s="37">
        <v>0</v>
      </c>
      <c r="H82" s="37">
        <v>0</v>
      </c>
      <c r="I82" s="37">
        <v>0</v>
      </c>
      <c r="J82" s="37">
        <v>0</v>
      </c>
      <c r="K82" s="37">
        <v>0.181</v>
      </c>
      <c r="L82" s="37">
        <v>0</v>
      </c>
      <c r="M82" s="37">
        <v>49.781</v>
      </c>
    </row>
    <row r="83" spans="1:13" ht="12.75">
      <c r="A83" s="35" t="s">
        <v>394</v>
      </c>
      <c r="B83" s="31">
        <v>9</v>
      </c>
      <c r="C83" s="32" t="s">
        <v>395</v>
      </c>
      <c r="D83" s="37">
        <v>0.238</v>
      </c>
      <c r="E83" s="37">
        <v>0</v>
      </c>
      <c r="F83" s="37">
        <v>100</v>
      </c>
      <c r="G83" s="37">
        <v>0.477</v>
      </c>
      <c r="H83" s="37">
        <v>0</v>
      </c>
      <c r="I83" s="37">
        <v>0.473</v>
      </c>
      <c r="J83" s="37">
        <v>0</v>
      </c>
      <c r="K83" s="37">
        <v>0.59</v>
      </c>
      <c r="L83" s="37">
        <v>0</v>
      </c>
      <c r="M83" s="37">
        <v>81.505</v>
      </c>
    </row>
    <row r="84" spans="1:13" ht="27.75" customHeight="1">
      <c r="A84" s="35" t="s">
        <v>396</v>
      </c>
      <c r="B84" s="122" t="s">
        <v>397</v>
      </c>
      <c r="C84" s="122"/>
      <c r="D84" s="36">
        <f>SUM(D75:D83)</f>
        <v>0.843</v>
      </c>
      <c r="E84" s="36">
        <f>SUM(E75:E83)</f>
        <v>0</v>
      </c>
      <c r="F84" s="37">
        <v>100</v>
      </c>
      <c r="G84" s="36">
        <f aca="true" t="shared" si="11" ref="G84:L84">SUM(G75:G83)</f>
        <v>1.6549999999999998</v>
      </c>
      <c r="H84" s="36">
        <f t="shared" si="11"/>
        <v>0</v>
      </c>
      <c r="I84" s="36">
        <f t="shared" si="11"/>
        <v>1.6440000000000001</v>
      </c>
      <c r="J84" s="36">
        <f t="shared" si="11"/>
        <v>0</v>
      </c>
      <c r="K84" s="36">
        <f t="shared" si="11"/>
        <v>2.28</v>
      </c>
      <c r="L84" s="36">
        <f t="shared" si="11"/>
        <v>0</v>
      </c>
      <c r="M84" s="37">
        <v>76.561</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0.195</v>
      </c>
      <c r="E95" s="37">
        <v>0</v>
      </c>
      <c r="F95" s="37">
        <v>100</v>
      </c>
      <c r="G95" s="37">
        <v>0.39</v>
      </c>
      <c r="H95" s="37">
        <v>0</v>
      </c>
      <c r="I95" s="37">
        <v>0.388</v>
      </c>
      <c r="J95" s="37">
        <v>0</v>
      </c>
      <c r="K95" s="37">
        <v>0.274</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20" t="s">
        <v>425</v>
      </c>
      <c r="C99" s="120"/>
      <c r="D99" s="36">
        <f>SUM(D95:D98)</f>
        <v>0.195</v>
      </c>
      <c r="E99" s="36">
        <f>SUM(E95:E98)</f>
        <v>0</v>
      </c>
      <c r="F99" s="37">
        <v>100</v>
      </c>
      <c r="G99" s="36">
        <f aca="true" t="shared" si="13" ref="G99:L99">SUM(G95:G98)</f>
        <v>0.39</v>
      </c>
      <c r="H99" s="36">
        <f t="shared" si="13"/>
        <v>0</v>
      </c>
      <c r="I99" s="36">
        <f t="shared" si="13"/>
        <v>0.388</v>
      </c>
      <c r="J99" s="36">
        <f t="shared" si="13"/>
        <v>0</v>
      </c>
      <c r="K99" s="36">
        <f t="shared" si="13"/>
        <v>0.274</v>
      </c>
      <c r="L99" s="36">
        <f t="shared" si="13"/>
        <v>0</v>
      </c>
      <c r="M99" s="37">
        <v>0</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1.345</v>
      </c>
      <c r="E106" s="37">
        <v>0</v>
      </c>
      <c r="F106" s="37">
        <v>100</v>
      </c>
      <c r="G106" s="37">
        <v>0</v>
      </c>
      <c r="H106" s="37">
        <v>0</v>
      </c>
      <c r="I106" s="37">
        <v>13.839</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1.345</v>
      </c>
      <c r="E108" s="36">
        <f>SUM(E106:E107)</f>
        <v>0</v>
      </c>
      <c r="F108" s="37">
        <v>100</v>
      </c>
      <c r="G108" s="36">
        <f aca="true" t="shared" si="15" ref="G108:L108">SUM(G106:G107)</f>
        <v>0</v>
      </c>
      <c r="H108" s="36">
        <f t="shared" si="15"/>
        <v>0</v>
      </c>
      <c r="I108" s="36">
        <f t="shared" si="15"/>
        <v>13.839</v>
      </c>
      <c r="J108" s="36">
        <f t="shared" si="15"/>
        <v>0</v>
      </c>
      <c r="K108" s="36">
        <f t="shared" si="15"/>
        <v>0</v>
      </c>
      <c r="L108" s="36">
        <f t="shared" si="15"/>
        <v>0</v>
      </c>
      <c r="M108" s="37">
        <v>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1" t="s">
        <v>446</v>
      </c>
      <c r="C111" s="121"/>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0.087</v>
      </c>
      <c r="E119" s="37">
        <v>0</v>
      </c>
      <c r="F119" s="37">
        <v>100</v>
      </c>
      <c r="G119" s="37">
        <v>0.174</v>
      </c>
      <c r="H119" s="37">
        <v>0</v>
      </c>
      <c r="I119" s="37">
        <v>0.173</v>
      </c>
      <c r="J119" s="37">
        <v>0</v>
      </c>
      <c r="K119" s="37">
        <v>0</v>
      </c>
      <c r="L119" s="37">
        <v>0</v>
      </c>
      <c r="M119" s="37">
        <v>0</v>
      </c>
    </row>
    <row r="120" spans="1:13" ht="12.75">
      <c r="A120" s="35" t="s">
        <v>460</v>
      </c>
      <c r="B120" s="38">
        <v>2</v>
      </c>
      <c r="C120" s="32" t="s">
        <v>461</v>
      </c>
      <c r="D120" s="37">
        <v>0.275</v>
      </c>
      <c r="E120" s="37">
        <v>0</v>
      </c>
      <c r="F120" s="37">
        <v>0</v>
      </c>
      <c r="G120" s="37">
        <v>0.551</v>
      </c>
      <c r="H120" s="37">
        <v>0</v>
      </c>
      <c r="I120" s="37">
        <v>0.547</v>
      </c>
      <c r="J120" s="37">
        <v>0</v>
      </c>
      <c r="K120" s="37">
        <v>0</v>
      </c>
      <c r="L120" s="37">
        <v>0</v>
      </c>
      <c r="M120" s="37">
        <v>0</v>
      </c>
    </row>
    <row r="121" spans="1:13" ht="12.75">
      <c r="A121" s="35" t="s">
        <v>462</v>
      </c>
      <c r="B121" s="38">
        <v>3</v>
      </c>
      <c r="C121" s="32" t="s">
        <v>463</v>
      </c>
      <c r="D121" s="37">
        <v>0.085</v>
      </c>
      <c r="E121" s="37">
        <v>0</v>
      </c>
      <c r="F121" s="37">
        <v>0</v>
      </c>
      <c r="G121" s="37">
        <v>0.171</v>
      </c>
      <c r="H121" s="37">
        <v>0</v>
      </c>
      <c r="I121" s="37">
        <v>0.17</v>
      </c>
      <c r="J121" s="37">
        <v>0</v>
      </c>
      <c r="K121" s="37">
        <v>0</v>
      </c>
      <c r="L121" s="37">
        <v>0</v>
      </c>
      <c r="M121" s="37">
        <v>0</v>
      </c>
    </row>
    <row r="122" spans="1:13" ht="27.75" customHeight="1">
      <c r="A122" s="35" t="s">
        <v>464</v>
      </c>
      <c r="B122" s="127" t="s">
        <v>465</v>
      </c>
      <c r="C122" s="127"/>
      <c r="D122" s="36">
        <f>SUM(D119:D121)</f>
        <v>0.447</v>
      </c>
      <c r="E122" s="36">
        <f>SUM(E119:E121)</f>
        <v>0</v>
      </c>
      <c r="F122" s="37">
        <v>19.434</v>
      </c>
      <c r="G122" s="36">
        <f aca="true" t="shared" si="19" ref="G122:L122">SUM(G119:G121)</f>
        <v>0.8960000000000001</v>
      </c>
      <c r="H122" s="36">
        <f t="shared" si="19"/>
        <v>0</v>
      </c>
      <c r="I122" s="36">
        <f t="shared" si="19"/>
        <v>0.89</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0.135</v>
      </c>
      <c r="E124" s="37">
        <v>0</v>
      </c>
      <c r="F124" s="37">
        <v>100</v>
      </c>
      <c r="G124" s="37">
        <v>0.244</v>
      </c>
      <c r="H124" s="37">
        <v>0</v>
      </c>
      <c r="I124" s="37">
        <v>0.226</v>
      </c>
      <c r="J124" s="37">
        <v>0</v>
      </c>
      <c r="K124" s="37">
        <v>0.48</v>
      </c>
      <c r="L124" s="37">
        <v>0</v>
      </c>
      <c r="M124" s="37">
        <v>100</v>
      </c>
    </row>
    <row r="125" spans="1:13" ht="18">
      <c r="A125" s="35" t="s">
        <v>469</v>
      </c>
      <c r="B125" s="31">
        <v>2</v>
      </c>
      <c r="C125" s="32" t="s">
        <v>470</v>
      </c>
      <c r="D125" s="37">
        <v>1.292</v>
      </c>
      <c r="E125" s="37">
        <v>0</v>
      </c>
      <c r="F125" s="37">
        <v>100</v>
      </c>
      <c r="G125" s="37">
        <v>2.67</v>
      </c>
      <c r="H125" s="37">
        <v>0</v>
      </c>
      <c r="I125" s="37">
        <v>2.513</v>
      </c>
      <c r="J125" s="37">
        <v>0</v>
      </c>
      <c r="K125" s="37">
        <v>3.148</v>
      </c>
      <c r="L125" s="37">
        <v>0</v>
      </c>
      <c r="M125" s="37">
        <v>100</v>
      </c>
    </row>
    <row r="126" spans="1:13" ht="18" customHeight="1">
      <c r="A126" s="35" t="s">
        <v>471</v>
      </c>
      <c r="B126" s="118" t="s">
        <v>472</v>
      </c>
      <c r="C126" s="118"/>
      <c r="D126" s="36">
        <f>SUM(D124:D125)</f>
        <v>1.427</v>
      </c>
      <c r="E126" s="36">
        <f>SUM(E124:E125)</f>
        <v>0</v>
      </c>
      <c r="F126" s="37">
        <v>100</v>
      </c>
      <c r="G126" s="36">
        <f aca="true" t="shared" si="20" ref="G126:L126">SUM(G124:G125)</f>
        <v>2.9139999999999997</v>
      </c>
      <c r="H126" s="36">
        <f t="shared" si="20"/>
        <v>0</v>
      </c>
      <c r="I126" s="36">
        <f t="shared" si="20"/>
        <v>2.739</v>
      </c>
      <c r="J126" s="36">
        <f t="shared" si="20"/>
        <v>0</v>
      </c>
      <c r="K126" s="36">
        <f t="shared" si="20"/>
        <v>3.628</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8.71</v>
      </c>
      <c r="E128" s="37">
        <v>0</v>
      </c>
      <c r="F128" s="37">
        <v>100</v>
      </c>
      <c r="G128" s="37">
        <v>17.469</v>
      </c>
      <c r="H128" s="37">
        <v>0</v>
      </c>
      <c r="I128" s="37">
        <v>17.359</v>
      </c>
      <c r="J128" s="37">
        <v>0</v>
      </c>
      <c r="K128" s="37">
        <v>0</v>
      </c>
      <c r="L128" s="37">
        <v>0</v>
      </c>
      <c r="M128" s="37">
        <v>0</v>
      </c>
    </row>
    <row r="129" spans="1:13" ht="17.25" customHeight="1">
      <c r="A129" s="35" t="s">
        <v>476</v>
      </c>
      <c r="B129" s="122" t="s">
        <v>477</v>
      </c>
      <c r="C129" s="122"/>
      <c r="D129" s="36">
        <f>D128</f>
        <v>8.71</v>
      </c>
      <c r="E129" s="36">
        <f>E128</f>
        <v>0</v>
      </c>
      <c r="F129" s="37">
        <v>100</v>
      </c>
      <c r="G129" s="36">
        <f aca="true" t="shared" si="21" ref="G129:L129">G128</f>
        <v>17.469</v>
      </c>
      <c r="H129" s="36">
        <f t="shared" si="21"/>
        <v>0</v>
      </c>
      <c r="I129" s="36">
        <f t="shared" si="21"/>
        <v>17.359</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12.057</v>
      </c>
      <c r="E131" s="37">
        <v>0</v>
      </c>
      <c r="F131" s="37">
        <v>100</v>
      </c>
      <c r="G131" s="37">
        <v>24.182</v>
      </c>
      <c r="H131" s="37">
        <v>0</v>
      </c>
      <c r="I131" s="37">
        <v>24.034</v>
      </c>
      <c r="J131" s="37">
        <v>0</v>
      </c>
      <c r="K131" s="37">
        <v>9.282</v>
      </c>
      <c r="L131" s="37">
        <v>0</v>
      </c>
      <c r="M131" s="37">
        <v>81.496</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12.057</v>
      </c>
      <c r="E133" s="36">
        <f>SUM(E131:E132)</f>
        <v>0</v>
      </c>
      <c r="F133" s="37">
        <v>100</v>
      </c>
      <c r="G133" s="36">
        <f aca="true" t="shared" si="22" ref="G133:L133">SUM(G131:G132)</f>
        <v>24.182</v>
      </c>
      <c r="H133" s="36">
        <f t="shared" si="22"/>
        <v>0</v>
      </c>
      <c r="I133" s="36">
        <f t="shared" si="22"/>
        <v>24.034</v>
      </c>
      <c r="J133" s="36">
        <f t="shared" si="22"/>
        <v>0</v>
      </c>
      <c r="K133" s="36">
        <f t="shared" si="22"/>
        <v>9.282</v>
      </c>
      <c r="L133" s="36">
        <f t="shared" si="22"/>
        <v>0</v>
      </c>
      <c r="M133" s="37">
        <v>81.496</v>
      </c>
    </row>
    <row r="134" spans="2:14" ht="49.5" customHeight="1">
      <c r="B134" s="126" t="s">
        <v>485</v>
      </c>
      <c r="C134" s="126"/>
      <c r="D134" s="126"/>
      <c r="E134" s="126"/>
      <c r="F134" s="126"/>
      <c r="G134" s="126"/>
      <c r="H134" s="126"/>
      <c r="I134" s="126"/>
      <c r="J134" s="126"/>
      <c r="K134" s="126"/>
      <c r="L134" s="126"/>
      <c r="M134" s="126"/>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25">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30" t="s">
        <v>487</v>
      </c>
      <c r="B2" s="130"/>
      <c r="C2" s="130"/>
      <c r="D2" s="130"/>
      <c r="E2" s="130"/>
      <c r="F2" s="130"/>
      <c r="G2" s="130"/>
      <c r="H2" s="130"/>
      <c r="I2" s="130"/>
      <c r="J2" s="130"/>
    </row>
    <row r="3" spans="1:10" ht="42" customHeight="1">
      <c r="A3" s="131" t="s">
        <v>488</v>
      </c>
      <c r="B3" s="131"/>
      <c r="C3" s="131" t="s">
        <v>489</v>
      </c>
      <c r="D3" s="131"/>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2"/>
      <c r="J14" s="132"/>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3">
        <v>12</v>
      </c>
      <c r="B38" s="134" t="s">
        <v>121</v>
      </c>
      <c r="C38" s="135" t="s">
        <v>122</v>
      </c>
      <c r="D38" s="136" t="s">
        <v>123</v>
      </c>
      <c r="E38" s="137" t="s">
        <v>594</v>
      </c>
      <c r="F38" s="128" t="s">
        <v>515</v>
      </c>
      <c r="G38" s="128" t="s">
        <v>498</v>
      </c>
      <c r="H38" s="128" t="s">
        <v>499</v>
      </c>
      <c r="I38" s="136" t="s">
        <v>595</v>
      </c>
      <c r="J38" s="138"/>
    </row>
    <row r="39" spans="1:10" ht="58.5" customHeight="1">
      <c r="A39" s="133"/>
      <c r="B39" s="134"/>
      <c r="C39" s="135"/>
      <c r="D39" s="136"/>
      <c r="E39" s="137"/>
      <c r="F39" s="128"/>
      <c r="G39" s="128"/>
      <c r="H39" s="128"/>
      <c r="I39" s="136"/>
      <c r="J39" s="138"/>
    </row>
    <row r="40" spans="1:10" ht="12.75" customHeight="1">
      <c r="A40" s="139"/>
      <c r="B40" s="139"/>
      <c r="C40" s="140" t="s">
        <v>125</v>
      </c>
      <c r="D40" s="126" t="s">
        <v>126</v>
      </c>
      <c r="E40" s="141" t="s">
        <v>596</v>
      </c>
      <c r="F40" s="129" t="s">
        <v>515</v>
      </c>
      <c r="G40" s="129" t="s">
        <v>498</v>
      </c>
      <c r="H40" s="62" t="s">
        <v>499</v>
      </c>
      <c r="I40" s="39" t="s">
        <v>597</v>
      </c>
      <c r="J40" s="39"/>
    </row>
    <row r="41" spans="1:10" ht="35.25" customHeight="1">
      <c r="A41" s="139"/>
      <c r="B41" s="139"/>
      <c r="C41" s="140"/>
      <c r="D41" s="126"/>
      <c r="E41" s="141"/>
      <c r="F41" s="129"/>
      <c r="G41" s="129"/>
      <c r="H41" s="50"/>
      <c r="I41" s="52"/>
      <c r="J41" s="52"/>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ragioneria1</dc:creator>
  <cp:keywords/>
  <dc:description/>
  <cp:lastModifiedBy>ragioneria1</cp:lastModifiedBy>
  <dcterms:created xsi:type="dcterms:W3CDTF">2021-02-09T07:57:14Z</dcterms:created>
  <dcterms:modified xsi:type="dcterms:W3CDTF">2021-05-13T09:53:24Z</dcterms:modified>
  <cp:category/>
  <cp:version/>
  <cp:contentType/>
  <cp:contentStatus/>
</cp:coreProperties>
</file>